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7"/>
  <workbookPr defaultThemeVersion="166925"/>
  <mc:AlternateContent xmlns:mc="http://schemas.openxmlformats.org/markup-compatibility/2006">
    <mc:Choice Requires="x15">
      <x15ac:absPath xmlns:x15ac="http://schemas.microsoft.com/office/spreadsheetml/2010/11/ac" url="/var/mobile/Containers/Data/Application/A7000D37-AE9B-4254-BF81-3C3DD792AC34/Library/Application Support/Drafts/"/>
    </mc:Choice>
  </mc:AlternateContent>
  <xr:revisionPtr revIDLastSave="0" documentId="8_{681A84C5-259C-7446-8678-59439E2B383D}" xr6:coauthVersionLast="47" xr6:coauthVersionMax="47" xr10:uidLastSave="{00000000-0000-0000-0000-000000000000}"/>
  <bookViews>
    <workbookView xWindow="0" yWindow="0" windowWidth="0" windowHeight="0" xr2:uid="{00000000-000D-0000-FFFF-FFFF00000000}"/>
  </bookViews>
  <sheets>
    <sheet name="Análisis Problemáticas" sheetId="1" r:id="rId1"/>
  </sheets>
  <definedNames>
    <definedName name="_xlchart.v1.0" hidden="1">'Análisis Problemáticas'!$A$10:$A$21</definedName>
    <definedName name="_xlchart.v1.1" hidden="1">'Análisis Problemáticas'!$E$10:$E$21</definedName>
    <definedName name="_xlchart.v1.2" hidden="1">'Análisis Problemáticas'!$E$9</definedName>
    <definedName name="_xlchart.v1.3" hidden="1">'Análisis Problemáticas'!$F$10:$F$21</definedName>
    <definedName name="_xlchart.v1.4" hidden="1">'Análisis Problemáticas'!$F$9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6" i="1" l="1"/>
  <c r="B65" i="1"/>
  <c r="D10" i="1"/>
  <c r="D11" i="1"/>
  <c r="D12" i="1"/>
  <c r="D13" i="1"/>
  <c r="D14" i="1"/>
  <c r="D15" i="1"/>
  <c r="D16" i="1"/>
  <c r="D17" i="1"/>
  <c r="D18" i="1"/>
  <c r="D19" i="1"/>
  <c r="D20" i="1"/>
  <c r="D21" i="1"/>
  <c r="D22" i="1"/>
  <c r="E10" i="1"/>
  <c r="E11" i="1"/>
  <c r="E12" i="1"/>
  <c r="E13" i="1"/>
  <c r="E14" i="1"/>
  <c r="E15" i="1"/>
  <c r="E16" i="1"/>
  <c r="F16" i="1"/>
  <c r="F11" i="1"/>
  <c r="E17" i="1"/>
  <c r="E18" i="1"/>
  <c r="E19" i="1"/>
  <c r="E20" i="1"/>
  <c r="E21" i="1"/>
  <c r="F21" i="1"/>
  <c r="F20" i="1"/>
  <c r="F19" i="1"/>
  <c r="F18" i="1"/>
  <c r="F17" i="1"/>
  <c r="F15" i="1"/>
  <c r="F14" i="1"/>
  <c r="F13" i="1"/>
  <c r="F12" i="1"/>
  <c r="F10" i="1"/>
  <c r="E22" i="1"/>
</calcChain>
</file>

<file path=xl/sharedStrings.xml><?xml version="1.0" encoding="utf-8"?>
<sst xmlns="http://schemas.openxmlformats.org/spreadsheetml/2006/main" count="48" uniqueCount="32">
  <si>
    <t>Problemática</t>
  </si>
  <si>
    <t>Impacto</t>
  </si>
  <si>
    <t>% Impacto</t>
  </si>
  <si>
    <t>Acumulado</t>
  </si>
  <si>
    <t>Acumulación de basura</t>
  </si>
  <si>
    <t>Concientización del impacto de la basura</t>
  </si>
  <si>
    <t>Falta de mantenimientos preventivos y periódicos en el canal</t>
  </si>
  <si>
    <t>Falta de plan de limpieza preventiva y periódica del canal</t>
  </si>
  <si>
    <t>Disminución de amplitud de canal</t>
  </si>
  <si>
    <t>Falta de profundidad del canal conforme la amplitud del mismo disminuye</t>
  </si>
  <si>
    <t>Forma de construcción de edificaciones</t>
  </si>
  <si>
    <t>No resisten fuerza de la corriente del agua</t>
  </si>
  <si>
    <t>No cuentan con sellado hermético que impida el paso del agua</t>
  </si>
  <si>
    <t>Poco alcantarillado</t>
  </si>
  <si>
    <t>Alcantarillas tapadas</t>
  </si>
  <si>
    <t>Abandono de escombros en el canal</t>
  </si>
  <si>
    <t>Frecuencia</t>
  </si>
  <si>
    <t>Relacion Impacto/Frecuencia</t>
  </si>
  <si>
    <t>TOTAL</t>
  </si>
  <si>
    <t>Problemáticas en las que los esfuerzos deben ser enfocados:</t>
  </si>
  <si>
    <t>% Impaco</t>
  </si>
  <si>
    <t>% Acumulado</t>
  </si>
  <si>
    <t xml:space="preserve">Relación </t>
  </si>
  <si>
    <t xml:space="preserve">Problemáticas </t>
  </si>
  <si>
    <t>Basura</t>
  </si>
  <si>
    <t xml:space="preserve">Infraestructura </t>
  </si>
  <si>
    <t xml:space="preserve">Estas 8 problemáticas se pueden clasificar en 2 grandes grupos: </t>
  </si>
  <si>
    <t xml:space="preserve">Análisis Problemáticas </t>
  </si>
  <si>
    <t>Después de realizar el Diagrama de Pareto, siguiendo la regla del 80/20 podemos identificar que el 80% de los problemas están generados por 8 causas principales, por lo que se deben enfocar todos los esfuerzos del proyecto para solucionar esas causas</t>
  </si>
  <si>
    <t>Después de realizar el primer acercamiento al lugar que resulto afectado por las inundaciones, se identificaron las siguientes problemáticas que contribuyen a que la zona se inunde, por lo que a continuación se presenta el análisis de las mismas por medio de un diagrama de pareto, se evaluó el impacto del problema y la frecuencia con la que este se puede presentar, con un rango de 1 a 3, siendo 3 el más alto y 1 el valor más bajo</t>
  </si>
  <si>
    <t xml:space="preserve">Por lo que se concluye que abordando las problematicas de basura e infraestructura se logrará disminuir el impacto del problema </t>
  </si>
  <si>
    <t xml:space="preserve">Después de realizar el primer acercamiento al lugar que resulto afectado, se identificaron varias causas del problema de inundaciones presentando en la zona, mismas que se muestran en digrama de Ishikawa a continuación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</si>
</sst>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9" tint="-0.499984740745262"/>
      <name val="Calibri"/>
      <family val="2"/>
      <scheme val="minor"/>
    </font>
    <font>
      <sz val="11"/>
      <color theme="9" tint="-0.249977111117893"/>
      <name val="Calibri"/>
      <family val="2"/>
      <scheme val="minor"/>
    </font>
    <font>
      <sz val="18"/>
      <color theme="1"/>
      <name val="Century Gothic"/>
      <family val="34"/>
    </font>
    <font>
      <sz val="10"/>
      <color theme="1"/>
      <name val="Century Gothic"/>
      <family val="34"/>
    </font>
    <font>
      <b/>
      <sz val="10"/>
      <color theme="9"/>
      <name val="Century Gothic"/>
      <family val="34"/>
    </font>
    <font>
      <b/>
      <sz val="10"/>
      <color theme="8"/>
      <name val="Century Gothic"/>
      <family val="34"/>
    </font>
    <font>
      <b/>
      <sz val="18"/>
      <color theme="9" tint="-0.499984740745262"/>
      <name val="Century Gothic"/>
      <family val="34"/>
    </font>
    <font>
      <b/>
      <sz val="10"/>
      <color theme="9" tint="-0.499984740745262"/>
      <name val="Century Gothic"/>
      <family val="34"/>
    </font>
  </fonts>
  <fills count="6">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theme="0"/>
        <bgColor indexed="64"/>
      </patternFill>
    </fill>
  </fills>
  <borders count="1">
    <border>
      <left/>
      <right/>
      <top/>
      <bottom/>
      <diagonal/>
    </border>
  </borders>
  <cellStyleXfs count="1">
    <xf numFmtId="0" fontId="0" fillId="0" borderId="0"/>
  </cellStyleXfs>
  <cellXfs count="21">
    <xf numFmtId="0" fontId="0" fillId="0" borderId="0" xfId="0"/>
    <xf numFmtId="10" fontId="0" fillId="0" borderId="0" xfId="0" applyNumberFormat="1" applyFont="1"/>
    <xf numFmtId="10" fontId="0" fillId="0" borderId="0" xfId="0" applyNumberFormat="1"/>
    <xf numFmtId="0" fontId="1" fillId="2" borderId="0" xfId="0" applyFont="1" applyFill="1"/>
    <xf numFmtId="10" fontId="1" fillId="2" borderId="0" xfId="0" applyNumberFormat="1" applyFont="1" applyFill="1"/>
    <xf numFmtId="0" fontId="2" fillId="3" borderId="0" xfId="0" applyFont="1" applyFill="1"/>
    <xf numFmtId="0" fontId="3" fillId="4" borderId="0" xfId="0" applyFont="1" applyFill="1"/>
    <xf numFmtId="0" fontId="3" fillId="0" borderId="0" xfId="0" applyFont="1"/>
    <xf numFmtId="10" fontId="3" fillId="4" borderId="0" xfId="0" applyNumberFormat="1" applyFont="1" applyFill="1"/>
    <xf numFmtId="10" fontId="3" fillId="0" borderId="0" xfId="0" applyNumberFormat="1" applyFont="1"/>
    <xf numFmtId="0" fontId="4" fillId="0" borderId="0" xfId="0" applyFont="1"/>
    <xf numFmtId="0" fontId="5" fillId="0" borderId="0" xfId="0" applyFont="1"/>
    <xf numFmtId="0" fontId="6" fillId="5" borderId="0" xfId="0" applyFont="1" applyFill="1"/>
    <xf numFmtId="10" fontId="6" fillId="5" borderId="0" xfId="0" applyNumberFormat="1" applyFont="1" applyFill="1"/>
    <xf numFmtId="0" fontId="7" fillId="0" borderId="0" xfId="0" applyFont="1"/>
    <xf numFmtId="10" fontId="7" fillId="0" borderId="0" xfId="0" applyNumberFormat="1" applyFont="1"/>
    <xf numFmtId="0" fontId="8" fillId="0" borderId="0" xfId="0" applyFont="1"/>
    <xf numFmtId="0" fontId="0" fillId="0" borderId="0" xfId="0" applyFont="1"/>
    <xf numFmtId="0" fontId="9" fillId="0" borderId="0" xfId="0" applyFont="1"/>
    <xf numFmtId="0" fontId="5" fillId="0" borderId="0" xfId="0" applyFont="1" applyAlignment="1">
      <alignment horizontal="center" vertical="center" wrapText="1"/>
    </xf>
    <xf numFmtId="0" fontId="5" fillId="0" borderId="0" xfId="0" applyFont="1" applyAlignment="1">
      <alignment horizontal="center" wrapText="1"/>
    </xf>
  </cellXfs>
  <cellStyles count="1">
    <cellStyle name="Normal" xfId="0" builtinId="0"/>
  </cellStyles>
  <dxfs count="2">
    <dxf>
      <numFmt numFmtId="14" formatCode="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Clasificación de Problemáticas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6"/>
              </a:solidFill>
              <a:ln w="19050">
                <a:solidFill>
                  <a:schemeClr val="lt1"/>
                </a:solidFill>
              </a:ln>
              <a:effectLst/>
            </c:spPr>
          </c:dPt>
          <c:dPt>
            <c:idx val="1"/>
            <c:bubble3D val="0"/>
            <c:spPr>
              <a:solidFill>
                <a:schemeClr val="accent5"/>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Problemáticas'!$A$65:$A$66</c:f>
              <c:strCache>
                <c:ptCount val="2"/>
                <c:pt idx="0">
                  <c:v>Basura</c:v>
                </c:pt>
                <c:pt idx="1">
                  <c:v>Infraestructura </c:v>
                </c:pt>
              </c:strCache>
            </c:strRef>
          </c:cat>
          <c:val>
            <c:numRef>
              <c:f>'Análisis Problemáticas'!$B$65:$B$66</c:f>
              <c:numCache>
                <c:formatCode>0.00%</c:formatCode>
                <c:ptCount val="2"/>
                <c:pt idx="0">
                  <c:v>0.46753246753246758</c:v>
                </c:pt>
                <c:pt idx="1">
                  <c:v>0.35064935064935066</c:v>
                </c:pt>
              </c:numCache>
            </c:numRef>
          </c:val>
          <c:extLst>
            <c:ext xmlns:c16="http://schemas.microsoft.com/office/drawing/2014/chart" uri="{C3380CC4-5D6E-409C-BE32-E72D297353CC}">
              <c16:uniqueId val="{00000001-B596-9640-86D5-878E292FF7F1}"/>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data id="1">
      <cx:strDim type="cat">
        <cx:f>_xlchart.v1.0</cx:f>
      </cx:strDim>
      <cx:numDim type="val">
        <cx:f>_xlchart.v1.3</cx:f>
      </cx:numDim>
    </cx:data>
  </cx:chartData>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Pareto Problemáticas </a:t>
            </a:r>
            <a:endParaRPr lang="es-MX" sz="1400" b="0" i="0" u="none" strike="noStrike" baseline="0">
              <a:solidFill>
                <a:sysClr val="windowText" lastClr="000000">
                  <a:lumMod val="65000"/>
                  <a:lumOff val="35000"/>
                </a:sysClr>
              </a:solidFill>
              <a:latin typeface="Calibri" panose="020F0502020204030204"/>
            </a:endParaRPr>
          </a:p>
        </cx:rich>
      </cx:tx>
    </cx:title>
    <cx:plotArea>
      <cx:plotAreaRegion>
        <cx:series layoutId="clusteredColumn" uniqueId="{B4A9890F-10D9-6F40-9DCF-B97B95D1CBB2}" formatIdx="0">
          <cx:tx>
            <cx:txData>
              <cx:f>_xlchart.v1.2</cx:f>
              <cx:v>% Impacto</cx:v>
            </cx:txData>
          </cx:tx>
          <cx:dataLabels pos="outEnd">
            <cx:visibility seriesName="0" categoryName="0" value="1"/>
          </cx:dataLabels>
          <cx:dataId val="0"/>
          <cx:layoutPr>
            <cx:aggregation/>
          </cx:layoutPr>
          <cx:axisId val="1"/>
        </cx:series>
        <cx:series layoutId="paretoLine" ownerIdx="0" uniqueId="{9C7DB21B-07C8-6348-9F30-5601990AEBA4}" formatIdx="1">
          <cx:axisId val="2"/>
        </cx:series>
        <cx:series layoutId="clusteredColumn" hidden="1" uniqueId="{CAE9916C-9F38-D540-B642-10D2573022A3}" formatIdx="2">
          <cx:tx>
            <cx:txData>
              <cx:f>_xlchart.v1.4</cx:f>
              <cx:v>Acumulado</cx:v>
            </cx:txData>
          </cx:tx>
          <cx:dataLabels/>
          <cx:dataId val="1"/>
          <cx:layoutPr>
            <cx:aggregation/>
          </cx:layoutPr>
          <cx:axisId val="1"/>
        </cx:series>
        <cx:series layoutId="paretoLine" ownerIdx="2" uniqueId="{19BF2C93-73BC-4145-9DEA-220D926DDD3F}" formatIdx="3">
          <cx:axisId val="2"/>
        </cx:series>
      </cx:plotAreaRegion>
      <cx:axis id="0">
        <cx:catScaling gapWidth="0"/>
        <cx:tickLabels/>
      </cx:axis>
      <cx:axis id="1">
        <cx:valScaling/>
        <cx:majorGridlines/>
        <cx:tickLabels/>
      </cx:axis>
      <cx:axis id="2">
        <cx:valScaling max="1" min="0"/>
        <cx:units unit="percentage"/>
        <cx:tickLabels/>
      </cx:axis>
    </cx:plotArea>
  </cx:chart>
</cx: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303843</xdr:colOff>
      <xdr:row>22</xdr:row>
      <xdr:rowOff>99484</xdr:rowOff>
    </xdr:from>
    <xdr:to>
      <xdr:col>3</xdr:col>
      <xdr:colOff>756085</xdr:colOff>
      <xdr:row>47</xdr:row>
      <xdr:rowOff>93134</xdr:rowOff>
    </xdr:to>
    <mc:AlternateContent xmlns:mc="http://schemas.openxmlformats.org/markup-compatibility/2006">
      <mc:Choice xmlns:cx1="http://schemas.microsoft.com/office/drawing/2015/9/8/chartex" Requires="cx1">
        <xdr:graphicFrame macro="">
          <xdr:nvGraphicFramePr>
            <xdr:cNvPr id="2" name="Gráfico 1">
              <a:extLst>
                <a:ext uri="{FF2B5EF4-FFF2-40B4-BE49-F238E27FC236}">
                  <a16:creationId xmlns:a16="http://schemas.microsoft.com/office/drawing/2014/main" id="{90210D65-BF27-4841-9C81-DECB5E00274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0"/>
              <a:ext cx="0" cy="0"/>
            </a:xfrm>
            <a:prstGeom prst="rect">
              <a:avLst/>
            </a:prstGeom>
            <a:solidFill>
              <a:prstClr val="white"/>
            </a:solidFill>
            <a:ln w="1">
              <a:solidFill>
                <a:prstClr val="green"/>
              </a:solidFill>
            </a:ln>
          </xdr:spPr>
          <xdr:txBody>
            <a:bodyPr vertOverflow="clip" horzOverflow="clip"/>
            <a:lstStyle/>
            <a:p>
              <a:r>
                <a:rPr lang="es-MX" sz="1100"/>
                <a:t>Este gráfico no está disponible en tu versión de Excel.
Si editas esta forma o guardas el libro en un formato de archivo diferente, el gráfico no se podrá utilizar.</a:t>
              </a:r>
            </a:p>
          </xdr:txBody>
        </xdr:sp>
      </mc:Fallback>
    </mc:AlternateContent>
    <xdr:clientData/>
  </xdr:twoCellAnchor>
  <xdr:twoCellAnchor>
    <xdr:from>
      <xdr:col>0</xdr:col>
      <xdr:colOff>368300</xdr:colOff>
      <xdr:row>66</xdr:row>
      <xdr:rowOff>88900</xdr:rowOff>
    </xdr:from>
    <xdr:to>
      <xdr:col>1</xdr:col>
      <xdr:colOff>579967</xdr:colOff>
      <xdr:row>80</xdr:row>
      <xdr:rowOff>105834</xdr:rowOff>
    </xdr:to>
    <xdr:graphicFrame macro="">
      <xdr:nvGraphicFramePr>
        <xdr:cNvPr id="3" name="Gráfico 2">
          <a:extLst>
            <a:ext uri="{FF2B5EF4-FFF2-40B4-BE49-F238E27FC236}">
              <a16:creationId xmlns:a16="http://schemas.microsoft.com/office/drawing/2014/main" id="{FC0F5D4F-D4BC-8741-9C66-8F500B77E27D}"/>
            </a:ext>
            <a:ext uri="{147F2762-F138-4A5C-976F-8EAC2B608ADB}">
              <a16:predDERef xmlns:a16="http://schemas.microsoft.com/office/drawing/2014/main" pred="{90210D65-BF27-4841-9C81-DECB5E002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169333</xdr:colOff>
      <xdr:row>3</xdr:row>
      <xdr:rowOff>313267</xdr:rowOff>
    </xdr:from>
    <xdr:to>
      <xdr:col>6</xdr:col>
      <xdr:colOff>537633</xdr:colOff>
      <xdr:row>3</xdr:row>
      <xdr:rowOff>4733715</xdr:rowOff>
    </xdr:to>
    <xdr:pic>
      <xdr:nvPicPr>
        <xdr:cNvPr id="5" name="Imagen 4">
          <a:extLst>
            <a:ext uri="{FF2B5EF4-FFF2-40B4-BE49-F238E27FC236}">
              <a16:creationId xmlns:a16="http://schemas.microsoft.com/office/drawing/2014/main" id="{02BFABAA-BB46-4B4B-8D26-86E20E23F68A}"/>
            </a:ext>
            <a:ext uri="{147F2762-F138-4A5C-976F-8EAC2B608ADB}">
              <a16:predDERef xmlns:a16="http://schemas.microsoft.com/office/drawing/2014/main" pred="{FC0F5D4F-D4BC-8741-9C66-8F500B77E27D}"/>
            </a:ext>
          </a:extLst>
        </xdr:cNvPr>
        <xdr:cNvPicPr>
          <a:picLocks noChangeAspect="1"/>
        </xdr:cNvPicPr>
      </xdr:nvPicPr>
      <xdr:blipFill>
        <a:blip xmlns:r="http://schemas.openxmlformats.org/officeDocument/2006/relationships" r:embed="rId3"/>
        <a:stretch>
          <a:fillRect/>
        </a:stretch>
      </xdr:blipFill>
      <xdr:spPr>
        <a:xfrm>
          <a:off x="169333" y="1329267"/>
          <a:ext cx="10071100" cy="44204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C59C60-F846-AD45-88F3-A7600A370189}" name="Tabla1" displayName="Tabla1" ref="A9:F21" totalsRowShown="0">
  <autoFilter ref="A9:F21" xr:uid="{AEC59C60-F846-AD45-88F3-A7600A370189}"/>
  <tableColumns count="6">
    <tableColumn id="1" xr3:uid="{21C7AA9C-6313-184A-A2CA-350F6B6D031D}" name="Problemática"/>
    <tableColumn id="2" xr3:uid="{E416EF85-197C-A747-9CD0-852C38BE1207}" name="Impacto"/>
    <tableColumn id="3" xr3:uid="{C6CF7DD1-9CDB-A241-BBB4-81A8EB18AB8C}" name="Frecuencia"/>
    <tableColumn id="4" xr3:uid="{14E8C478-6B4B-0348-9921-C75548835836}" name="Relacion Impacto/Frecuencia">
      <calculatedColumnFormula>C10*B10</calculatedColumnFormula>
    </tableColumn>
    <tableColumn id="5" xr3:uid="{8E0F8FD6-97A0-9046-AACC-060E8175AB1B}" name="% Impacto" dataDxfId="1">
      <calculatedColumnFormula>D10/$D$22</calculatedColumnFormula>
    </tableColumn>
    <tableColumn id="6" xr3:uid="{E121BC19-1C57-0141-87CE-A5DF040F9C5B}" name="Acumulado" dataDxfId="0">
      <calculatedColumnFormula>SUM(E$10:$E10)</calculatedColumnFormula>
    </tableColumn>
  </tableColumns>
  <tableStyleInfo name="TableStyleLight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73BB-3B47-6445-AD78-D16AC1EB2DE3}">
  <dimension ref="A1:K84"/>
  <sheetViews>
    <sheetView showGridLines="0" tabSelected="1" topLeftCell="A4" zoomScaleNormal="150" zoomScaleSheetLayoutView="100" workbookViewId="0">
      <selection activeCell="K4" sqref="K4"/>
    </sheetView>
  </sheetViews>
  <sheetFormatPr defaultRowHeight="15" x14ac:dyDescent="0.2"/>
  <cols>
    <col min="1" max="1" width="61.4765625" bestFit="1" customWidth="1"/>
    <col min="2" max="2" width="10.22265625" bestFit="1" customWidth="1"/>
    <col min="3" max="3" width="12.375" bestFit="1" customWidth="1"/>
    <col min="4" max="4" width="27.57421875" bestFit="1" customWidth="1"/>
    <col min="5" max="5" width="12.23828125" bestFit="1" customWidth="1"/>
    <col min="6" max="6" width="12.77734375" bestFit="1" customWidth="1"/>
  </cols>
  <sheetData>
    <row r="1" spans="1:6" ht="22.5" x14ac:dyDescent="0.25">
      <c r="A1" s="16" t="s">
        <v>27</v>
      </c>
    </row>
    <row r="2" spans="1:6" x14ac:dyDescent="0.2">
      <c r="A2" s="18"/>
    </row>
    <row r="3" spans="1:6" ht="42" customHeight="1" x14ac:dyDescent="0.2">
      <c r="A3" s="19" t="s">
        <v>31</v>
      </c>
      <c r="B3" s="19"/>
      <c r="C3" s="19"/>
      <c r="D3" s="19"/>
      <c r="E3" s="19"/>
      <c r="F3" s="19"/>
    </row>
    <row r="4" spans="1:6" ht="409.6" customHeight="1" x14ac:dyDescent="0.25">
      <c r="A4" s="10"/>
      <c r="B4" s="17"/>
      <c r="C4" s="17"/>
      <c r="D4" s="17"/>
      <c r="E4" s="17"/>
      <c r="F4" s="17"/>
    </row>
    <row r="6" spans="1:6" x14ac:dyDescent="0.2">
      <c r="A6" s="20" t="s">
        <v>29</v>
      </c>
      <c r="B6" s="20"/>
      <c r="C6" s="20"/>
      <c r="D6" s="20"/>
      <c r="E6" s="20"/>
      <c r="F6" s="20"/>
    </row>
    <row r="7" spans="1:6" ht="21.75" customHeight="1" x14ac:dyDescent="0.2">
      <c r="A7" s="20"/>
      <c r="B7" s="20"/>
      <c r="C7" s="20"/>
      <c r="D7" s="20"/>
      <c r="E7" s="20"/>
      <c r="F7" s="20"/>
    </row>
    <row r="9" spans="1:6" x14ac:dyDescent="0.2">
      <c r="A9" t="s">
        <v>0</v>
      </c>
      <c r="B9" t="s">
        <v>1</v>
      </c>
      <c r="C9" t="s">
        <v>16</v>
      </c>
      <c r="D9" t="s">
        <v>17</v>
      </c>
      <c r="E9" t="s">
        <v>2</v>
      </c>
      <c r="F9" t="s">
        <v>3</v>
      </c>
    </row>
    <row r="10" spans="1:6" x14ac:dyDescent="0.2">
      <c r="A10" t="s">
        <v>4</v>
      </c>
      <c r="B10">
        <v>3</v>
      </c>
      <c r="C10">
        <v>3</v>
      </c>
      <c r="D10">
        <f>C10*B10</f>
        <v>9</v>
      </c>
      <c r="E10" s="1">
        <f>(D10/$D$22)</f>
        <v>0.11688311688311688</v>
      </c>
      <c r="F10" s="2">
        <f>SUM(E10:$E$10)</f>
        <v>0.11688311688311688</v>
      </c>
    </row>
    <row r="11" spans="1:6" x14ac:dyDescent="0.2">
      <c r="A11" t="s">
        <v>15</v>
      </c>
      <c r="B11">
        <v>3</v>
      </c>
      <c r="C11">
        <v>3</v>
      </c>
      <c r="D11">
        <f>C11*B11</f>
        <v>9</v>
      </c>
      <c r="E11" s="2">
        <f>D11/$D$22</f>
        <v>0.11688311688311688</v>
      </c>
      <c r="F11" s="2">
        <f>SUM(E$10:$E11)</f>
        <v>0.23376623376623376</v>
      </c>
    </row>
    <row r="12" spans="1:6" x14ac:dyDescent="0.2">
      <c r="A12" t="s">
        <v>11</v>
      </c>
      <c r="B12">
        <v>3</v>
      </c>
      <c r="C12">
        <v>3</v>
      </c>
      <c r="D12">
        <f>C12*B12</f>
        <v>9</v>
      </c>
      <c r="E12" s="2">
        <f>D12/$D$22</f>
        <v>0.11688311688311688</v>
      </c>
      <c r="F12" s="2">
        <f>SUM(E$10:$E12)</f>
        <v>0.35064935064935066</v>
      </c>
    </row>
    <row r="13" spans="1:6" x14ac:dyDescent="0.2">
      <c r="A13" t="s">
        <v>12</v>
      </c>
      <c r="B13">
        <v>3</v>
      </c>
      <c r="C13">
        <v>3</v>
      </c>
      <c r="D13">
        <f>C13*B13</f>
        <v>9</v>
      </c>
      <c r="E13" s="2">
        <f>D13/$D$22</f>
        <v>0.11688311688311688</v>
      </c>
      <c r="F13" s="2">
        <f>SUM(E$10:$E13)</f>
        <v>0.46753246753246752</v>
      </c>
    </row>
    <row r="14" spans="1:6" x14ac:dyDescent="0.2">
      <c r="A14" t="s">
        <v>10</v>
      </c>
      <c r="B14">
        <v>3</v>
      </c>
      <c r="C14">
        <v>3</v>
      </c>
      <c r="D14">
        <f>C14*B14</f>
        <v>9</v>
      </c>
      <c r="E14" s="2">
        <f>D14/$D$22</f>
        <v>0.11688311688311688</v>
      </c>
      <c r="F14" s="2">
        <f>SUM(E$10:$E14)</f>
        <v>0.58441558441558439</v>
      </c>
    </row>
    <row r="15" spans="1:6" x14ac:dyDescent="0.2">
      <c r="A15" t="s">
        <v>7</v>
      </c>
      <c r="B15">
        <v>3</v>
      </c>
      <c r="C15">
        <v>2</v>
      </c>
      <c r="D15">
        <f>C15*B15</f>
        <v>6</v>
      </c>
      <c r="E15" s="2">
        <f>D15/$D$22</f>
        <v>7.792207792207792E-2</v>
      </c>
      <c r="F15" s="2">
        <f>SUM(E$10:$E15)</f>
        <v>0.66233766233766234</v>
      </c>
    </row>
    <row r="16" spans="1:6" x14ac:dyDescent="0.2">
      <c r="A16" t="s">
        <v>5</v>
      </c>
      <c r="B16">
        <v>3</v>
      </c>
      <c r="C16">
        <v>2</v>
      </c>
      <c r="D16">
        <f>C16*B16</f>
        <v>6</v>
      </c>
      <c r="E16" s="2">
        <f>D16/$D$22</f>
        <v>7.792207792207792E-2</v>
      </c>
      <c r="F16" s="2">
        <f>SUM(E$10:$E16)</f>
        <v>0.74025974025974028</v>
      </c>
    </row>
    <row r="17" spans="1:6" x14ac:dyDescent="0.2">
      <c r="A17" t="s">
        <v>14</v>
      </c>
      <c r="B17">
        <v>3</v>
      </c>
      <c r="C17">
        <v>2</v>
      </c>
      <c r="D17">
        <f>C17*B17</f>
        <v>6</v>
      </c>
      <c r="E17" s="2">
        <f>D17/$D$22</f>
        <v>7.792207792207792E-2</v>
      </c>
      <c r="F17" s="2">
        <f>SUM(E$10:$E17)</f>
        <v>0.81818181818181823</v>
      </c>
    </row>
    <row r="18" spans="1:6" x14ac:dyDescent="0.2">
      <c r="A18" t="s">
        <v>13</v>
      </c>
      <c r="B18">
        <v>3</v>
      </c>
      <c r="C18">
        <v>2</v>
      </c>
      <c r="D18">
        <f>C18*B18</f>
        <v>6</v>
      </c>
      <c r="E18" s="2">
        <f>D18/$D$22</f>
        <v>7.792207792207792E-2</v>
      </c>
      <c r="F18" s="2">
        <f>SUM(E$10:$E18)</f>
        <v>0.89610389610389618</v>
      </c>
    </row>
    <row r="19" spans="1:6" x14ac:dyDescent="0.2">
      <c r="A19" t="s">
        <v>6</v>
      </c>
      <c r="B19">
        <v>3</v>
      </c>
      <c r="C19">
        <v>1</v>
      </c>
      <c r="D19">
        <f>C19*B19</f>
        <v>3</v>
      </c>
      <c r="E19" s="2">
        <f>D19/$D$22</f>
        <v>3.896103896103896E-2</v>
      </c>
      <c r="F19" s="2">
        <f>SUM(E$10:$E19)</f>
        <v>0.93506493506493515</v>
      </c>
    </row>
    <row r="20" spans="1:6" x14ac:dyDescent="0.2">
      <c r="A20" t="s">
        <v>8</v>
      </c>
      <c r="B20">
        <v>3</v>
      </c>
      <c r="C20">
        <v>1</v>
      </c>
      <c r="D20">
        <f>C20*B20</f>
        <v>3</v>
      </c>
      <c r="E20" s="2">
        <f>D20/$D$22</f>
        <v>3.896103896103896E-2</v>
      </c>
      <c r="F20" s="2">
        <f>SUM(E$10:$E20)</f>
        <v>0.97402597402597413</v>
      </c>
    </row>
    <row r="21" spans="1:6" x14ac:dyDescent="0.2">
      <c r="A21" t="s">
        <v>9</v>
      </c>
      <c r="B21">
        <v>2</v>
      </c>
      <c r="C21">
        <v>1</v>
      </c>
      <c r="D21">
        <f>C21*B21</f>
        <v>2</v>
      </c>
      <c r="E21" s="2">
        <f>D21/$D$22</f>
        <v>2.5974025974025976E-2</v>
      </c>
      <c r="F21" s="2">
        <f>SUM(E$10:$E21)</f>
        <v>1</v>
      </c>
    </row>
    <row r="22" spans="1:6" x14ac:dyDescent="0.2">
      <c r="C22" s="5" t="s">
        <v>18</v>
      </c>
      <c r="D22" s="3">
        <f>SUM(D10:D21)</f>
        <v>77</v>
      </c>
      <c r="E22" s="4">
        <f>SUM(E10:E21)</f>
        <v>1</v>
      </c>
    </row>
    <row r="49" spans="1:11" ht="27.75" customHeight="1" x14ac:dyDescent="0.2">
      <c r="A49" s="19" t="s">
        <v>28</v>
      </c>
      <c r="B49" s="19"/>
      <c r="C49" s="19"/>
      <c r="D49" s="19"/>
      <c r="F49" s="20"/>
      <c r="G49" s="20"/>
      <c r="H49" s="20"/>
      <c r="I49" s="20"/>
      <c r="J49" s="20"/>
      <c r="K49" s="20"/>
    </row>
    <row r="50" spans="1:11" ht="27.75" customHeight="1" x14ac:dyDescent="0.2">
      <c r="A50" s="19"/>
      <c r="B50" s="19"/>
      <c r="C50" s="19"/>
      <c r="D50" s="19"/>
      <c r="F50" s="20"/>
      <c r="G50" s="20"/>
      <c r="H50" s="20"/>
      <c r="I50" s="20"/>
      <c r="J50" s="20"/>
      <c r="K50" s="20"/>
    </row>
    <row r="51" spans="1:11" x14ac:dyDescent="0.2">
      <c r="A51" s="11"/>
    </row>
    <row r="52" spans="1:11" x14ac:dyDescent="0.2">
      <c r="A52" s="11" t="s">
        <v>19</v>
      </c>
    </row>
    <row r="53" spans="1:11" x14ac:dyDescent="0.2">
      <c r="A53" s="3" t="s">
        <v>23</v>
      </c>
      <c r="B53" s="3" t="s">
        <v>20</v>
      </c>
      <c r="C53" s="3" t="s">
        <v>21</v>
      </c>
      <c r="D53" s="3" t="s">
        <v>22</v>
      </c>
    </row>
    <row r="54" spans="1:11" x14ac:dyDescent="0.2">
      <c r="A54" s="6" t="s">
        <v>4</v>
      </c>
      <c r="B54" s="8">
        <v>0.11688311688311688</v>
      </c>
      <c r="C54" s="8">
        <v>0.11688311688311688</v>
      </c>
      <c r="D54" s="8" t="s">
        <v>24</v>
      </c>
    </row>
    <row r="55" spans="1:11" x14ac:dyDescent="0.2">
      <c r="A55" s="7" t="s">
        <v>15</v>
      </c>
      <c r="B55" s="9">
        <v>0.11688311688311688</v>
      </c>
      <c r="C55" s="9">
        <v>0.23376623376623376</v>
      </c>
      <c r="D55" s="9" t="s">
        <v>24</v>
      </c>
      <c r="E55" s="2"/>
    </row>
    <row r="56" spans="1:11" x14ac:dyDescent="0.2">
      <c r="A56" s="6" t="s">
        <v>11</v>
      </c>
      <c r="B56" s="8">
        <v>0.11688311688311688</v>
      </c>
      <c r="C56" s="8">
        <v>0.35064935064935066</v>
      </c>
      <c r="D56" s="8" t="s">
        <v>25</v>
      </c>
    </row>
    <row r="57" spans="1:11" x14ac:dyDescent="0.2">
      <c r="A57" s="7" t="s">
        <v>12</v>
      </c>
      <c r="B57" s="9">
        <v>0.11688311688311688</v>
      </c>
      <c r="C57" s="9">
        <v>0.46753246753246752</v>
      </c>
      <c r="D57" s="9" t="s">
        <v>25</v>
      </c>
    </row>
    <row r="58" spans="1:11" x14ac:dyDescent="0.2">
      <c r="A58" s="6" t="s">
        <v>10</v>
      </c>
      <c r="B58" s="8">
        <v>0.11688311688311688</v>
      </c>
      <c r="C58" s="8">
        <v>0.58441558441558439</v>
      </c>
      <c r="D58" s="8" t="s">
        <v>25</v>
      </c>
    </row>
    <row r="59" spans="1:11" x14ac:dyDescent="0.2">
      <c r="A59" s="7" t="s">
        <v>7</v>
      </c>
      <c r="B59" s="9">
        <v>7.792207792207792E-2</v>
      </c>
      <c r="C59" s="9">
        <v>0.66233766233766234</v>
      </c>
      <c r="D59" s="9" t="s">
        <v>24</v>
      </c>
    </row>
    <row r="60" spans="1:11" x14ac:dyDescent="0.2">
      <c r="A60" s="6" t="s">
        <v>5</v>
      </c>
      <c r="B60" s="8">
        <v>7.792207792207792E-2</v>
      </c>
      <c r="C60" s="8">
        <v>0.74025974025974028</v>
      </c>
      <c r="D60" s="8" t="s">
        <v>24</v>
      </c>
    </row>
    <row r="61" spans="1:11" x14ac:dyDescent="0.2">
      <c r="A61" s="7" t="s">
        <v>14</v>
      </c>
      <c r="B61" s="9">
        <v>7.792207792207792E-2</v>
      </c>
      <c r="C61" s="9">
        <v>0.81818181818181823</v>
      </c>
      <c r="D61" s="9" t="s">
        <v>24</v>
      </c>
    </row>
    <row r="63" spans="1:11" x14ac:dyDescent="0.2">
      <c r="A63" s="11" t="s">
        <v>26</v>
      </c>
      <c r="B63" s="11"/>
      <c r="D63" s="11"/>
    </row>
    <row r="64" spans="1:11" x14ac:dyDescent="0.2">
      <c r="A64" s="11"/>
      <c r="B64" s="11"/>
    </row>
    <row r="65" spans="1:11" x14ac:dyDescent="0.2">
      <c r="A65" s="12" t="s">
        <v>24</v>
      </c>
      <c r="B65" s="13">
        <f>SUMIF(D54:D61,D54,B54:B61)</f>
        <v>0.46753246753246758</v>
      </c>
    </row>
    <row r="66" spans="1:11" x14ac:dyDescent="0.2">
      <c r="A66" s="14" t="s">
        <v>25</v>
      </c>
      <c r="B66" s="15">
        <f>SUMIF(D54:D61,D56,B54:B61)</f>
        <v>0.35064935064935066</v>
      </c>
    </row>
    <row r="79" spans="1:11" x14ac:dyDescent="0.2">
      <c r="H79" s="19"/>
      <c r="I79" s="19"/>
      <c r="J79" s="19"/>
      <c r="K79" s="19"/>
    </row>
    <row r="80" spans="1:11" x14ac:dyDescent="0.2">
      <c r="H80" s="19"/>
      <c r="I80" s="19"/>
      <c r="J80" s="19"/>
      <c r="K80" s="19"/>
    </row>
    <row r="83" spans="1:4" ht="15" customHeight="1" x14ac:dyDescent="0.2">
      <c r="A83" s="19" t="s">
        <v>30</v>
      </c>
      <c r="B83" s="19"/>
      <c r="C83" s="19"/>
      <c r="D83" s="19"/>
    </row>
    <row r="84" spans="1:4" x14ac:dyDescent="0.2">
      <c r="A84" s="19"/>
      <c r="B84" s="19"/>
      <c r="C84" s="19"/>
      <c r="D84" s="19"/>
    </row>
  </sheetData>
  <sortState xmlns:xlrd2="http://schemas.microsoft.com/office/spreadsheetml/2017/richdata2" ref="A10:F22">
    <sortCondition descending="1" ref="E10:E22"/>
  </sortState>
  <mergeCells count="6">
    <mergeCell ref="A83:D84"/>
    <mergeCell ref="H79:K80"/>
    <mergeCell ref="A3:F3"/>
    <mergeCell ref="A6:F7"/>
    <mergeCell ref="A49:D50"/>
    <mergeCell ref="F49:K50"/>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Excel iOS</Application>
  <ScaleCrop>false</ScaleCrop>
  <HeadingPairs>
    <vt:vector size="2" baseType="variant">
      <vt:variant>
        <vt:lpstr>Hojas de cálculo</vt:lpstr>
      </vt:variant>
      <vt:variant>
        <vt:i4>1</vt:i4>
      </vt:variant>
    </vt:vector>
  </HeadingPairs>
  <TitlesOfParts>
    <vt:vector size="1" baseType="lpstr">
      <vt:lpstr>Análisis Problemáticas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TOPETE GONZALEZ, VALERIA MARIE</dc:creator>
  <dcterms:created xsi:type="dcterms:W3CDTF">2022-03-10T18:19:44Z</dcterms:created>
</cp:coreProperties>
</file>