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ISION MATERIALES" sheetId="1" r:id="rId4"/>
  </sheets>
  <definedNames/>
  <calcPr/>
  <extLst>
    <ext uri="GoogleSheetsCustomDataVersion1">
      <go:sheetsCustomData xmlns:go="http://customooxmlschemas.google.com/" r:id="rId5" roundtripDataSignature="AMtx7mjANUm07+3z8wn/1d+K6XZpEyWMEQ=="/>
    </ext>
  </extLst>
</workbook>
</file>

<file path=xl/sharedStrings.xml><?xml version="1.0" encoding="utf-8"?>
<sst xmlns="http://schemas.openxmlformats.org/spreadsheetml/2006/main" count="37" uniqueCount="27">
  <si>
    <t>DESCRIPCIÓN</t>
  </si>
  <si>
    <t>FABRICACIÓN DE COMPUERTA CON MEDIDAS ESTANDAR DE 1.00 MTS DE ANCHO POR 1.10 MTS DE ALTURA, FABRICADA CON PERFILES DE ALUMINIO DE 4" X 1 3/4", EMPAQUES DE NEOPRENO DE 1" X 1/2" EN MARCO FABRICADO EN CANAL CPS 3", CON SU CUBREPOLVO DE ALUMINIO EN LA PARTE INFERIOR, SE CONSIDERAN PIJAS Y TAQUETES TANTO PARA SU ARMADO COMO SU INSTALACIÓN, AL IGUAL DE LA COLOCACIÓN DE SILICÓN.</t>
  </si>
  <si>
    <t>INSUMOS</t>
  </si>
  <si>
    <t>CONCEPTO</t>
  </si>
  <si>
    <t>UNIDAD</t>
  </si>
  <si>
    <t>CANTIDAD</t>
  </si>
  <si>
    <t>P/U</t>
  </si>
  <si>
    <t>IMPORTE</t>
  </si>
  <si>
    <t>TUBULAR DE ALUMINIO 4" X 1 3/4" NEGRO (TRAMO 6.10 MTS)</t>
  </si>
  <si>
    <t>TRAMO</t>
  </si>
  <si>
    <t>CANAL CPS 3" (6.10 KG/MT) / KG EQUIVALENTE = 2 MTS</t>
  </si>
  <si>
    <t>KG</t>
  </si>
  <si>
    <t>CARTUCHO SILICÓN TRANSPARENTE</t>
  </si>
  <si>
    <t>PZA</t>
  </si>
  <si>
    <t>EMPAQUES DE HULE (NEOPRENO) 1" X 1/2"</t>
  </si>
  <si>
    <t>MT</t>
  </si>
  <si>
    <t>EMAPQUE DE HULE 2" X 1/4"</t>
  </si>
  <si>
    <t>TAQUETE PLASTICO BLANCO 5/16"</t>
  </si>
  <si>
    <t>PIJA NEGRA 12 X 4" PUNTA DE BROCA</t>
  </si>
  <si>
    <t>BROCA PARA CONCRETO DE 5/16"</t>
  </si>
  <si>
    <t>BORCA PARA ACERO DE 5/16"</t>
  </si>
  <si>
    <t>CUBREPOLVO CON PERFIL DE ALUMINIO PARTE SUPERIOR (1MT X 2")</t>
  </si>
  <si>
    <t>PIJA PARA ALUMINIO 8 X 2"</t>
  </si>
  <si>
    <t>PERILLA CON RONDADA DE PRESIÓN 1/2"</t>
  </si>
  <si>
    <t xml:space="preserve">SEGUETA </t>
  </si>
  <si>
    <t>ESPARRAGO DE 1/2"</t>
  </si>
  <si>
    <t>SUBTOTAL INSUMOS  =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</si>
</sst>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0"/>
      <name val="Calibri"/>
    </font>
    <font/>
    <font>
      <sz val="11.0"/>
      <color theme="1"/>
      <name val="Calibri"/>
    </font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  <fill>
      <patternFill patternType="solid">
        <fgColor rgb="FFA5A5A5"/>
        <bgColor rgb="FFA5A5A5"/>
      </patternFill>
    </fill>
  </fills>
  <borders count="2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4" numFmtId="0" xfId="0" applyAlignment="1" applyBorder="1" applyFont="1">
      <alignment horizontal="left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3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2" fillId="2" fontId="1" numFmtId="0" xfId="0" applyAlignment="1" applyBorder="1" applyFont="1">
      <alignment horizontal="center"/>
    </xf>
    <xf borderId="12" fillId="0" fontId="4" numFmtId="0" xfId="0" applyAlignment="1" applyBorder="1" applyFont="1">
      <alignment horizontal="center"/>
    </xf>
    <xf borderId="15" fillId="0" fontId="2" numFmtId="0" xfId="0" applyBorder="1" applyFont="1"/>
    <xf borderId="16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left"/>
    </xf>
    <xf borderId="16" fillId="0" fontId="3" numFmtId="0" xfId="0" applyAlignment="1" applyBorder="1" applyFont="1">
      <alignment horizontal="center"/>
    </xf>
    <xf borderId="16" fillId="0" fontId="3" numFmtId="164" xfId="0" applyAlignment="1" applyBorder="1" applyFont="1" applyNumberFormat="1">
      <alignment horizontal="center"/>
    </xf>
    <xf borderId="17" fillId="0" fontId="4" numFmtId="164" xfId="0" applyAlignment="1" applyBorder="1" applyFont="1" applyNumberFormat="1">
      <alignment horizontal="center"/>
    </xf>
    <xf borderId="16" fillId="0" fontId="3" numFmtId="1" xfId="0" applyAlignment="1" applyBorder="1" applyFont="1" applyNumberFormat="1">
      <alignment horizontal="center"/>
    </xf>
    <xf borderId="16" fillId="0" fontId="3" numFmtId="0" xfId="0" applyAlignment="1" applyBorder="1" applyFont="1">
      <alignment horizontal="center" readingOrder="0"/>
    </xf>
    <xf borderId="18" fillId="0" fontId="3" numFmtId="0" xfId="0" applyAlignment="1" applyBorder="1" applyFont="1">
      <alignment horizontal="center"/>
    </xf>
    <xf borderId="19" fillId="0" fontId="3" numFmtId="0" xfId="0" applyAlignment="1" applyBorder="1" applyFont="1">
      <alignment horizontal="center"/>
    </xf>
    <xf borderId="20" fillId="3" fontId="4" numFmtId="0" xfId="0" applyAlignment="1" applyBorder="1" applyFill="1" applyFont="1">
      <alignment horizontal="center"/>
    </xf>
    <xf borderId="21" fillId="3" fontId="4" numFmtId="164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43"/>
    <col customWidth="1" min="3" max="3" width="38.43"/>
    <col customWidth="1" min="4" max="5" width="11.43"/>
    <col customWidth="1" min="6" max="6" width="23.71"/>
    <col customWidth="1" min="7" max="7" width="12.71"/>
    <col customWidth="1" min="8" max="26" width="10.71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G3" s="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G4" s="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8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"/>
      <c r="B6" s="11"/>
      <c r="C6" s="11"/>
      <c r="D6" s="11"/>
      <c r="E6" s="11"/>
      <c r="F6" s="11"/>
      <c r="G6" s="1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3"/>
      <c r="B7" s="14"/>
      <c r="C7" s="14"/>
      <c r="D7" s="14"/>
      <c r="E7" s="14"/>
      <c r="F7" s="14"/>
      <c r="G7" s="1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6" t="s">
        <v>2</v>
      </c>
      <c r="B8" s="14"/>
      <c r="C8" s="14"/>
      <c r="D8" s="14"/>
      <c r="E8" s="14"/>
      <c r="F8" s="14"/>
      <c r="G8" s="1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 t="s">
        <v>3</v>
      </c>
      <c r="B9" s="14"/>
      <c r="C9" s="18"/>
      <c r="D9" s="19" t="s">
        <v>4</v>
      </c>
      <c r="E9" s="19" t="s">
        <v>5</v>
      </c>
      <c r="F9" s="19" t="s">
        <v>6</v>
      </c>
      <c r="G9" s="20" t="s">
        <v>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1" t="s">
        <v>8</v>
      </c>
      <c r="B10" s="14"/>
      <c r="C10" s="18"/>
      <c r="D10" s="22" t="s">
        <v>9</v>
      </c>
      <c r="E10" s="22">
        <v>2.0</v>
      </c>
      <c r="F10" s="23">
        <v>707.0</v>
      </c>
      <c r="G10" s="24">
        <f t="shared" ref="G10:G12" si="1">F10*E10</f>
        <v>1414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1" t="s">
        <v>10</v>
      </c>
      <c r="B11" s="14"/>
      <c r="C11" s="18"/>
      <c r="D11" s="22" t="s">
        <v>11</v>
      </c>
      <c r="E11" s="22">
        <v>13.0</v>
      </c>
      <c r="F11" s="23">
        <f>32.1*1.16</f>
        <v>37.236</v>
      </c>
      <c r="G11" s="24">
        <f t="shared" si="1"/>
        <v>484.068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1" t="s">
        <v>12</v>
      </c>
      <c r="B12" s="14"/>
      <c r="C12" s="18"/>
      <c r="D12" s="22" t="s">
        <v>13</v>
      </c>
      <c r="E12" s="22">
        <v>2.0</v>
      </c>
      <c r="F12" s="23">
        <v>95.0</v>
      </c>
      <c r="G12" s="24">
        <f t="shared" si="1"/>
        <v>190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1" t="s">
        <v>14</v>
      </c>
      <c r="B13" s="14"/>
      <c r="C13" s="18"/>
      <c r="D13" s="22" t="s">
        <v>15</v>
      </c>
      <c r="E13" s="25">
        <v>4.0</v>
      </c>
      <c r="F13" s="23">
        <v>40.0</v>
      </c>
      <c r="G13" s="24">
        <f t="shared" ref="G13:G19" si="2">+E13*F13</f>
        <v>160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1" t="s">
        <v>16</v>
      </c>
      <c r="B14" s="14"/>
      <c r="C14" s="18"/>
      <c r="D14" s="22" t="s">
        <v>15</v>
      </c>
      <c r="E14" s="25">
        <v>1.0</v>
      </c>
      <c r="F14" s="23">
        <v>50.0</v>
      </c>
      <c r="G14" s="24">
        <f t="shared" si="2"/>
        <v>50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1" t="s">
        <v>17</v>
      </c>
      <c r="B15" s="14"/>
      <c r="C15" s="18"/>
      <c r="D15" s="22" t="s">
        <v>13</v>
      </c>
      <c r="E15" s="25">
        <v>10.0</v>
      </c>
      <c r="F15" s="23">
        <v>4.0</v>
      </c>
      <c r="G15" s="24">
        <f t="shared" si="2"/>
        <v>40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1" t="s">
        <v>18</v>
      </c>
      <c r="B16" s="14"/>
      <c r="C16" s="18"/>
      <c r="D16" s="22" t="s">
        <v>13</v>
      </c>
      <c r="E16" s="22">
        <v>10.0</v>
      </c>
      <c r="F16" s="23">
        <v>7.0</v>
      </c>
      <c r="G16" s="24">
        <f t="shared" si="2"/>
        <v>70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1" t="s">
        <v>19</v>
      </c>
      <c r="B17" s="14"/>
      <c r="C17" s="18"/>
      <c r="D17" s="22" t="s">
        <v>13</v>
      </c>
      <c r="E17" s="22">
        <v>1.0</v>
      </c>
      <c r="F17" s="23">
        <v>32.0</v>
      </c>
      <c r="G17" s="24">
        <f t="shared" si="2"/>
        <v>32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1" t="s">
        <v>20</v>
      </c>
      <c r="B18" s="14"/>
      <c r="C18" s="18"/>
      <c r="D18" s="22" t="s">
        <v>13</v>
      </c>
      <c r="E18" s="22">
        <v>2.0</v>
      </c>
      <c r="F18" s="23">
        <v>20.0</v>
      </c>
      <c r="G18" s="24">
        <f t="shared" si="2"/>
        <v>40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1" t="s">
        <v>21</v>
      </c>
      <c r="B19" s="14"/>
      <c r="C19" s="18"/>
      <c r="D19" s="22" t="s">
        <v>13</v>
      </c>
      <c r="E19" s="22">
        <v>1.0</v>
      </c>
      <c r="F19" s="23">
        <v>195.0</v>
      </c>
      <c r="G19" s="24">
        <f t="shared" si="2"/>
        <v>195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1" t="s">
        <v>22</v>
      </c>
      <c r="B20" s="14"/>
      <c r="C20" s="18"/>
      <c r="D20" s="22" t="s">
        <v>13</v>
      </c>
      <c r="E20" s="22">
        <v>20.0</v>
      </c>
      <c r="F20" s="23">
        <f>2.5*1.16</f>
        <v>2.9</v>
      </c>
      <c r="G20" s="24">
        <f t="shared" ref="G20:G22" si="3">F20*E20</f>
        <v>58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1" t="s">
        <v>23</v>
      </c>
      <c r="B21" s="14"/>
      <c r="C21" s="18"/>
      <c r="D21" s="22" t="s">
        <v>13</v>
      </c>
      <c r="E21" s="26">
        <v>0.0</v>
      </c>
      <c r="F21" s="23">
        <f>9*1.16</f>
        <v>10.44</v>
      </c>
      <c r="G21" s="24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1" t="s">
        <v>24</v>
      </c>
      <c r="B22" s="14"/>
      <c r="C22" s="18"/>
      <c r="D22" s="22" t="s">
        <v>13</v>
      </c>
      <c r="E22" s="22">
        <v>1.0</v>
      </c>
      <c r="F22" s="23">
        <v>150.0</v>
      </c>
      <c r="G22" s="24">
        <f t="shared" si="3"/>
        <v>150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1" t="s">
        <v>25</v>
      </c>
      <c r="B23" s="14"/>
      <c r="C23" s="18"/>
      <c r="D23" s="22" t="s">
        <v>15</v>
      </c>
      <c r="E23" s="22">
        <v>2.0</v>
      </c>
      <c r="F23" s="23">
        <v>40.0</v>
      </c>
      <c r="G23" s="24">
        <f>+E23*F23</f>
        <v>80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7"/>
      <c r="B24" s="28"/>
      <c r="C24" s="28"/>
      <c r="D24" s="28"/>
      <c r="E24" s="28"/>
      <c r="F24" s="29" t="s">
        <v>26</v>
      </c>
      <c r="G24" s="30">
        <f>+SUM(G10:G23)</f>
        <v>2963.068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3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3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3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3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A1:G1"/>
    <mergeCell ref="A2:G6"/>
    <mergeCell ref="A7:G7"/>
    <mergeCell ref="A8:G8"/>
    <mergeCell ref="A9:C9"/>
    <mergeCell ref="A10:C10"/>
    <mergeCell ref="A11:C11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2020-10-29T00:09:02Z</dcterms:created>
  <dc:creator>Jorge Alcala Cano</dc:creator>
</cp:coreProperties>
</file>